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50EADD4D-CD06-4FCA-B382-45CA48D24E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C11" i="2" l="1"/>
  <c r="C29" i="2"/>
  <c r="C14" i="2"/>
  <c r="B6" i="2"/>
  <c r="D29" i="2" l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<sst xmlns="http://schemas.openxmlformats.org/spreadsheetml/2006/main" count="38" uniqueCount="28">
  <si>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</si>
  <si>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</si>
  <si>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</si>
  <si>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</si>
  <si>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</si>
  <si>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</si>
  <si>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</si>
  <si>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</si>
  <si>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</si>
  <si>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</si>
  <si>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</si>
  <si>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</si>
  <si>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</si>
  <si>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</si>
  <si>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</si>
  <si>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</si>
  <si>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</si>
  <si>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</si>
  <si>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Hacienda Pública/Patrimonio Neto Final de 2024</t>
  </si>
  <si>
    <t>"DIRECTORA ADMINISTRATIVA
CLAUDIAANGÉLICA DURAN HERNÁNDEZ"</t>
  </si>
  <si>
    <t>INSTITUTO MUNICIPAL DE LAS MUJERES
Estado de Variación en la Hacienda Pública
Del 01 de Enero al 31 de Marzo 2025
(Cifras en Pesos)</t>
  </si>
  <si>
    <t>Hacienda Pública/Patrimonio Contribuido Neto de 2024</t>
  </si>
  <si>
    <t>Hacienda Pública/Patrimonio Generado Neto de 2024</t>
  </si>
  <si>
    <t>Variaciones de la Hacienda Pública/Patrimonio Generado Neto de 2025</t>
  </si>
  <si>
    <t>Cambios en la Hacienda Pública/Patrimonio Contribuido Neto de 2025</t>
  </si>
  <si>
    <t>Cambios en el Exceso o Insuficiencia en la Actualización de la Hacienda Pública/Patrimonio Neto de 2025</t>
  </si>
  <si>
    <t>Hacienda Pública/Patrimonio Neto Final de 2025</t>
  </si>
  <si>
    <t>Exceso o Insuficiencia en la Actualización de la Hacienda Pública/Patrimonio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</si>
</sst>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14" activePane="bottomLeft" state="frozen"/>
      <selection pane="bottomLeft" sqref="A1:F45"/>
    </sheetView>
  </sheetViews>
  <sheetFormatPr baseColWidth="10" defaultColWidth="16.85546875" defaultRowHeight="15" customHeight="1" x14ac:dyDescent="0.2"/>
  <cols>
    <col min="1" max="1" width="70.140625" style="29" customWidth="1"/>
    <col min="2" max="5" width="20.7109375" customWidth="1"/>
    <col min="6" max="6" width="18.28515625" customWidth="1"/>
    <col min="7" max="20" width="12" customWidth="1"/>
  </cols>
  <sheetData>
    <row r="1" spans="1:20" ht="45" customHeight="1" x14ac:dyDescent="0.2">
      <c r="A1" s="23" t="s">
        <v>20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21</v>
      </c>
      <c r="B4" s="8">
        <f t="shared" ref="B4:F4" si="0">SUM(B5:B7)</f>
        <v>26084080.260000002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8">
        <v>0</v>
      </c>
      <c r="D5" s="18">
        <v>0</v>
      </c>
      <c r="E5" s="18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f>24746066.14+95258</f>
        <v>24841324.140000001</v>
      </c>
      <c r="C6" s="18">
        <v>0</v>
      </c>
      <c r="D6" s="18">
        <v>0</v>
      </c>
      <c r="E6" s="18">
        <v>0</v>
      </c>
      <c r="F6" s="8">
        <f t="shared" si="1"/>
        <v>24841324.140000001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0</v>
      </c>
      <c r="C7" s="18">
        <v>0</v>
      </c>
      <c r="D7" s="18">
        <v>0</v>
      </c>
      <c r="E7" s="18">
        <v>0</v>
      </c>
      <c r="F7" s="8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22</v>
      </c>
      <c r="B9" s="17">
        <f t="shared" ref="B9:F9" si="2">SUM(B10:B14)</f>
        <v>0</v>
      </c>
      <c r="C9" s="8">
        <f t="shared" si="2"/>
        <v>-5534755.4199999999</v>
      </c>
      <c r="D9" s="8">
        <f t="shared" si="2"/>
        <v>8178405.5199999996</v>
      </c>
      <c r="E9" s="17">
        <f t="shared" si="2"/>
        <v>0</v>
      </c>
      <c r="F9" s="8">
        <f t="shared" si="2"/>
        <v>2643650.0999999996</v>
      </c>
      <c r="G9" s="1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8">
        <v>0</v>
      </c>
      <c r="C10" s="18">
        <v>0</v>
      </c>
      <c r="D10" s="21">
        <v>8178405.5199999996</v>
      </c>
      <c r="E10" s="18">
        <v>0</v>
      </c>
      <c r="F10" s="8">
        <f t="shared" ref="F10:F14" si="3">+SUM(B10:E10)</f>
        <v>8178405.5199999996</v>
      </c>
      <c r="G10" s="1"/>
      <c r="H10" s="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8">
        <v>0</v>
      </c>
      <c r="C11" s="10">
        <f>-3654676.36+1213384.15-142000.01</f>
        <v>-2583292.2199999997</v>
      </c>
      <c r="D11" s="18">
        <v>0</v>
      </c>
      <c r="E11" s="18">
        <v>0</v>
      </c>
      <c r="F11" s="8">
        <f t="shared" si="3"/>
        <v>-2583292.2199999997</v>
      </c>
      <c r="G11" s="1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8">
        <v>0</v>
      </c>
      <c r="C12" s="10">
        <v>0</v>
      </c>
      <c r="D12" s="18">
        <v>0</v>
      </c>
      <c r="E12" s="18">
        <v>0</v>
      </c>
      <c r="F12" s="8">
        <f t="shared" si="3"/>
        <v>0</v>
      </c>
      <c r="G12" s="1"/>
      <c r="H12" s="2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8">
        <v>0</v>
      </c>
      <c r="C13" s="10">
        <v>0</v>
      </c>
      <c r="D13" s="18">
        <v>0</v>
      </c>
      <c r="E13" s="18">
        <v>0</v>
      </c>
      <c r="F13" s="8">
        <f t="shared" si="3"/>
        <v>0</v>
      </c>
      <c r="G13" s="1"/>
      <c r="H13" s="2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8">
        <v>0</v>
      </c>
      <c r="C14" s="10">
        <f>-461566.86-2595781.74+247885.41-142000.01</f>
        <v>-2951463.2</v>
      </c>
      <c r="D14" s="18">
        <v>0</v>
      </c>
      <c r="E14" s="18">
        <v>0</v>
      </c>
      <c r="F14" s="8">
        <f t="shared" si="3"/>
        <v>-2951463.2</v>
      </c>
      <c r="G14" s="1"/>
      <c r="H14" s="2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27</v>
      </c>
      <c r="B16" s="17">
        <f t="shared" ref="B16:F16" si="4">SUM(B17:B18)</f>
        <v>0</v>
      </c>
      <c r="C16" s="17">
        <f t="shared" si="4"/>
        <v>0</v>
      </c>
      <c r="D16" s="17">
        <f t="shared" si="4"/>
        <v>0</v>
      </c>
      <c r="E16" s="17">
        <f t="shared" si="4"/>
        <v>0</v>
      </c>
      <c r="F16" s="8">
        <f t="shared" si="4"/>
        <v>0</v>
      </c>
      <c r="G16" s="1"/>
      <c r="H16" s="2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8">
        <v>0</v>
      </c>
      <c r="C17" s="18">
        <v>0</v>
      </c>
      <c r="D17" s="18">
        <v>0</v>
      </c>
      <c r="E17" s="18">
        <v>0</v>
      </c>
      <c r="F17" s="8">
        <f t="shared" ref="F17:F18" si="5">+SUM(B17:E17)</f>
        <v>0</v>
      </c>
      <c r="G17" s="1"/>
      <c r="H17" s="2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8">
        <v>0</v>
      </c>
      <c r="C18" s="18">
        <v>0</v>
      </c>
      <c r="D18" s="18">
        <v>0</v>
      </c>
      <c r="E18" s="18">
        <v>0</v>
      </c>
      <c r="F18" s="8">
        <f t="shared" si="5"/>
        <v>0</v>
      </c>
      <c r="G18" s="1"/>
      <c r="H18" s="2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18</v>
      </c>
      <c r="B20" s="8">
        <f t="shared" ref="B20:F20" si="6">+B16+B9+B4</f>
        <v>26084080.260000002</v>
      </c>
      <c r="C20" s="8">
        <f t="shared" si="6"/>
        <v>-5534755.4199999999</v>
      </c>
      <c r="D20" s="8">
        <f t="shared" si="6"/>
        <v>8178405.5199999996</v>
      </c>
      <c r="E20" s="8">
        <f t="shared" si="6"/>
        <v>0</v>
      </c>
      <c r="F20" s="8">
        <f t="shared" si="6"/>
        <v>28727730.359999999</v>
      </c>
      <c r="G20" s="1"/>
      <c r="H20" s="2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24</v>
      </c>
      <c r="B22" s="8">
        <f t="shared" ref="B22:F22" si="7">SUM(B23:B25)</f>
        <v>0</v>
      </c>
      <c r="C22" s="17">
        <f t="shared" si="7"/>
        <v>0</v>
      </c>
      <c r="D22" s="17">
        <f t="shared" si="7"/>
        <v>0</v>
      </c>
      <c r="E22" s="17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8">
        <v>0</v>
      </c>
      <c r="D23" s="18">
        <v>0</v>
      </c>
      <c r="E23" s="18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8">
        <v>0</v>
      </c>
      <c r="D24" s="18">
        <v>0</v>
      </c>
      <c r="E24" s="18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8">
        <v>0</v>
      </c>
      <c r="D25" s="18">
        <v>0</v>
      </c>
      <c r="E25" s="18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23</v>
      </c>
      <c r="B27" s="17">
        <f t="shared" ref="B27:F27" si="9">SUM(B28:B32)</f>
        <v>0</v>
      </c>
      <c r="C27" s="8">
        <f>SUM(C28:C32)</f>
        <v>5828953.1999999993</v>
      </c>
      <c r="D27" s="8">
        <f>SUM(D28:D32)</f>
        <v>-1569292.5100000047</v>
      </c>
      <c r="E27" s="17">
        <f t="shared" si="9"/>
        <v>0</v>
      </c>
      <c r="F27" s="8">
        <f t="shared" si="9"/>
        <v>4259660.6899999948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19">
        <v>0</v>
      </c>
      <c r="C28" s="19">
        <v>0</v>
      </c>
      <c r="D28" s="12">
        <v>6607908.0599999949</v>
      </c>
      <c r="E28" s="19">
        <v>0</v>
      </c>
      <c r="F28" s="8">
        <f t="shared" ref="F28:F32" si="10">SUM(B28:E28)</f>
        <v>6607908.0599999949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19">
        <v>0</v>
      </c>
      <c r="C29" s="20">
        <f>-945840.44+6774793.64</f>
        <v>5828953.1999999993</v>
      </c>
      <c r="D29" s="12">
        <f>-D10</f>
        <v>-8178405.5199999996</v>
      </c>
      <c r="E29" s="19">
        <v>0</v>
      </c>
      <c r="F29" s="8">
        <f t="shared" si="10"/>
        <v>-2349452.3200000003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19">
        <v>0</v>
      </c>
      <c r="C30" s="19">
        <v>0</v>
      </c>
      <c r="D30" s="12">
        <v>0</v>
      </c>
      <c r="E30" s="19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19">
        <v>0</v>
      </c>
      <c r="C31" s="19">
        <v>0</v>
      </c>
      <c r="D31" s="12">
        <v>0</v>
      </c>
      <c r="E31" s="19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19">
        <v>0</v>
      </c>
      <c r="C32" s="19">
        <v>0</v>
      </c>
      <c r="D32" s="12">
        <v>1204.95</v>
      </c>
      <c r="E32" s="19">
        <v>0</v>
      </c>
      <c r="F32" s="10">
        <f t="shared" si="10"/>
        <v>1204.95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3.4" customHeight="1" x14ac:dyDescent="0.2">
      <c r="A34" s="7" t="s">
        <v>25</v>
      </c>
      <c r="B34" s="17">
        <f t="shared" ref="B34:F34" si="11">SUM(B35:B36)</f>
        <v>0</v>
      </c>
      <c r="C34" s="17">
        <f t="shared" si="11"/>
        <v>0</v>
      </c>
      <c r="D34" s="17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19">
        <v>0</v>
      </c>
      <c r="C35" s="19">
        <v>0</v>
      </c>
      <c r="D35" s="19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19">
        <v>0</v>
      </c>
      <c r="C36" s="19">
        <v>0</v>
      </c>
      <c r="D36" s="19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26</v>
      </c>
      <c r="B38" s="13">
        <f t="shared" ref="B38:E38" si="13">+B20+B22+B27+B34</f>
        <v>26084080.260000002</v>
      </c>
      <c r="C38" s="13">
        <f t="shared" si="13"/>
        <v>294197.77999999933</v>
      </c>
      <c r="D38" s="13">
        <f t="shared" si="13"/>
        <v>6609113.0099999951</v>
      </c>
      <c r="E38" s="13">
        <f t="shared" si="13"/>
        <v>0</v>
      </c>
      <c r="F38" s="13">
        <f>+F20+F22+F27-F34</f>
        <v>32987391.049999993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28" t="s">
        <v>16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5"/>
      <c r="B44" s="14"/>
      <c r="C44" s="14"/>
      <c r="D44" s="16"/>
      <c r="E44" s="16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19</v>
      </c>
      <c r="B45" s="4"/>
      <c r="C45" s="14"/>
      <c r="D45" s="26" t="s">
        <v>17</v>
      </c>
      <c r="E45" s="27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rintOptions horizontalCentered="1" verticalCentered="1"/>
  <pageMargins left="0.70866141732283472" right="0.70866141732283472" top="0.74803149606299213" bottom="0.74803149606299213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2025-05-27T16:43:58Z</cp:lastPrinted>
  <dcterms:created xsi:type="dcterms:W3CDTF">2012-12-11T20:30:33Z</dcterms:created>
  <dcterms:modified xsi:type="dcterms:W3CDTF">2025-05-27T16:50:41Z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